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РУГ\Решения\2025\Решения 12 заседания 30122025 (внеочередное)\Приложения к решению 140 от 30122025\"/>
    </mc:Choice>
  </mc:AlternateContent>
  <xr:revisionPtr revIDLastSave="0" documentId="8_{56D20221-7109-4772-9B94-D4EB08307C4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1" sheetId="1" r:id="rId1"/>
    <sheet name="Лист4" sheetId="4" r:id="rId2"/>
    <sheet name="Лист2" sheetId="2" r:id="rId3"/>
    <sheet name="Лист3" sheetId="3" r:id="rId4"/>
  </sheets>
  <definedNames>
    <definedName name="_xlnm.Print_Area" localSheetId="0">Лист1!$A$1:$D$64</definedName>
  </definedNames>
  <calcPr calcId="181029"/>
</workbook>
</file>

<file path=xl/calcChain.xml><?xml version="1.0" encoding="utf-8"?>
<calcChain xmlns="http://schemas.openxmlformats.org/spreadsheetml/2006/main">
  <c r="D35" i="1" l="1"/>
  <c r="C35" i="1"/>
  <c r="C58" i="1" l="1"/>
  <c r="D38" i="1" l="1"/>
  <c r="C38" i="1"/>
  <c r="D58" i="1" l="1"/>
  <c r="D21" i="1" l="1"/>
  <c r="C21" i="1"/>
  <c r="C45" i="1" l="1"/>
  <c r="C34" i="1" s="1"/>
  <c r="D45" i="1" l="1"/>
  <c r="D34" i="1" s="1"/>
  <c r="D25" i="1"/>
  <c r="D19" i="1"/>
  <c r="D17" i="1"/>
  <c r="D16" i="1" l="1"/>
  <c r="D33" i="1"/>
  <c r="D64" i="1" l="1"/>
  <c r="C33" i="1"/>
  <c r="C17" i="1"/>
  <c r="C19" i="1"/>
  <c r="C25" i="1"/>
  <c r="C16" i="1" l="1"/>
  <c r="C64" i="1" s="1"/>
</calcChain>
</file>

<file path=xl/sharedStrings.xml><?xml version="1.0" encoding="utf-8"?>
<sst xmlns="http://schemas.openxmlformats.org/spreadsheetml/2006/main" count="114" uniqueCount="114">
  <si>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</si>
  <si>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</si>
  <si>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</si>
  <si>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</si>
  <si>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</si>
  <si>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</si>
  <si>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</si>
  <si>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</si>
  <si>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</si>
  <si>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</si>
  <si>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</si>
  <si>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</si>
  <si>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</si>
  <si>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</si>
  <si>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</si>
  <si>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</si>
  <si>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</si>
  <si>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</si>
  <si>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</si>
  <si>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</si>
  <si>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</si>
  <si>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</si>
  <si>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</si>
  <si>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</si>
  <si>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</si>
  <si>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</si>
  <si>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</si>
  <si>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</si>
  <si>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</si>
  <si>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</si>
  <si>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</si>
  <si>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</si>
  <si>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</si>
  <si>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</si>
  <si>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</si>
  <si>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</si>
  <si>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</si>
  <si>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</si>
  <si>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</si>
  <si>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</si>
  <si>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</si>
  <si>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</si>
  <si>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</si>
  <si>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</si>
  <si>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</si>
  <si>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</si>
  <si>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</si>
  <si>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</si>
  <si>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</si>
  <si>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</si>
  <si>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</si>
  <si>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</si>
  <si>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</si>
  <si>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</si>
  <si>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</si>
  <si>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</si>
  <si>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</si>
  <si>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</si>
  <si>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</si>
  <si>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</si>
  <si>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</si>
  <si>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</si>
  <si>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</si>
  <si>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</si>
  <si>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</si>
  <si>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</si>
  <si>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</si>
  <si>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</si>
  <si>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</si>
  <si>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</si>
  <si>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</si>
  <si>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</si>
  <si>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</si>
  <si>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</si>
  <si>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</si>
  <si>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</si>
  <si>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Приложение № 3</t>
  </si>
  <si>
    <t xml:space="preserve">000 2 02 25304 05 0000 150 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</si>
  <si>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</si>
  <si>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</si>
  <si>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</si>
  <si>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</si>
  <si>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</si>
  <si>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</si>
  <si>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</si>
  <si>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</si>
  <si>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</si>
  <si>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</si>
  <si>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</si>
  <si>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</si>
  <si>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Доходы местного бюджета  на плановый период 2026 и 2027 годов</t>
  </si>
  <si>
    <t xml:space="preserve">Еткульского муниципального района на 2025 год </t>
  </si>
  <si>
    <t>и на плановый период 2026 и 2027 годов"</t>
  </si>
  <si>
    <t>2027 год</t>
  </si>
  <si>
    <t>000 2 02 15009 05 0000 150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</si>
  <si>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</si>
  <si>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рублей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</si>
  <si>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</si>
  <si>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</si>
  <si>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 xml:space="preserve">000 2 02 25555 05 0000 150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</si>
  <si>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</si>
  <si>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000 2 02 35220 05 0000 150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</si>
  <si>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</si>
  <si>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</si>
  <si>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</si>
  <si>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</si>
  <si>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</si>
  <si>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</si>
  <si>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</si>
  <si>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25 .12.2024г.  №  659</t>
  </si>
  <si>
    <t>Приложение  № 2</t>
  </si>
  <si>
    <t xml:space="preserve">к   решению   Собрания депутатов Еткульского </t>
  </si>
  <si>
    <t>муниципального округа Челябинской области</t>
  </si>
  <si>
    <t xml:space="preserve">от 30.12.2025 г. № 140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</si>
</sst>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9" fillId="0" borderId="3" xfId="0" applyFont="1" applyBorder="1"/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17" fillId="0" borderId="3" xfId="0" applyFont="1" applyBorder="1" applyAlignment="1">
      <alignment horizontal="justify" vertical="center" wrapText="1"/>
    </xf>
    <xf numFmtId="0" fontId="16" fillId="0" borderId="3" xfId="0" applyFont="1" applyBorder="1"/>
    <xf numFmtId="0" fontId="16" fillId="0" borderId="3" xfId="0" applyFont="1" applyBorder="1" applyAlignment="1">
      <alignment wrapText="1"/>
    </xf>
    <xf numFmtId="164" fontId="10" fillId="0" borderId="3" xfId="0" applyNumberFormat="1" applyFont="1" applyBorder="1"/>
    <xf numFmtId="164" fontId="8" fillId="0" borderId="3" xfId="0" applyNumberFormat="1" applyFont="1" applyBorder="1"/>
    <xf numFmtId="164" fontId="7" fillId="0" borderId="3" xfId="0" applyNumberFormat="1" applyFont="1" applyBorder="1"/>
    <xf numFmtId="164" fontId="12" fillId="0" borderId="3" xfId="0" applyNumberFormat="1" applyFont="1" applyBorder="1"/>
    <xf numFmtId="164" fontId="5" fillId="0" borderId="3" xfId="0" applyNumberFormat="1" applyFont="1" applyBorder="1"/>
    <xf numFmtId="164" fontId="15" fillId="0" borderId="3" xfId="0" applyNumberFormat="1" applyFont="1" applyBorder="1"/>
    <xf numFmtId="164" fontId="0" fillId="0" borderId="3" xfId="0" applyNumberFormat="1" applyBorder="1"/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6" fillId="0" borderId="2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16" fillId="0" borderId="6" xfId="0" applyFont="1" applyBorder="1"/>
    <xf numFmtId="0" fontId="16" fillId="0" borderId="1" xfId="0" applyFont="1" applyBorder="1" applyAlignment="1">
      <alignment wrapText="1"/>
    </xf>
    <xf numFmtId="165" fontId="18" fillId="0" borderId="0" xfId="0" applyNumberFormat="1" applyFont="1"/>
    <xf numFmtId="4" fontId="0" fillId="0" borderId="0" xfId="0" applyNumberFormat="1"/>
    <xf numFmtId="0" fontId="18" fillId="0" borderId="0" xfId="0" applyFont="1" applyAlignment="1">
      <alignment horizontal="center"/>
    </xf>
    <xf numFmtId="165" fontId="18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3"/>
  <sheetViews>
    <sheetView tabSelected="1" view="pageBreakPreview" zoomScale="80" zoomScaleNormal="100" zoomScaleSheetLayoutView="80" workbookViewId="0">
      <selection activeCell="C4" sqref="C4:D4"/>
    </sheetView>
  </sheetViews>
  <sheetFormatPr defaultColWidth="9.140625" defaultRowHeight="15" x14ac:dyDescent="0.25"/>
  <cols>
    <col min="1" max="1" width="30.5703125" customWidth="1"/>
    <col min="2" max="2" width="41" customWidth="1"/>
    <col min="3" max="3" width="21.140625" customWidth="1"/>
    <col min="4" max="4" width="21" customWidth="1"/>
    <col min="5" max="5" width="18" bestFit="1" customWidth="1"/>
    <col min="6" max="6" width="21.28515625" customWidth="1"/>
  </cols>
  <sheetData>
    <row r="1" spans="1:5" x14ac:dyDescent="0.25">
      <c r="D1" s="50" t="s">
        <v>110</v>
      </c>
    </row>
    <row r="2" spans="1:5" x14ac:dyDescent="0.25">
      <c r="C2" s="52" t="s">
        <v>111</v>
      </c>
      <c r="D2" s="52"/>
    </row>
    <row r="3" spans="1:5" x14ac:dyDescent="0.25">
      <c r="C3" s="52" t="s">
        <v>112</v>
      </c>
      <c r="D3" s="52"/>
    </row>
    <row r="4" spans="1:5" x14ac:dyDescent="0.25">
      <c r="C4" s="53" t="s">
        <v>113</v>
      </c>
      <c r="D4" s="53"/>
    </row>
    <row r="5" spans="1:5" x14ac:dyDescent="0.25">
      <c r="D5" s="2" t="s">
        <v>76</v>
      </c>
    </row>
    <row r="6" spans="1:5" x14ac:dyDescent="0.25">
      <c r="B6" s="57" t="s">
        <v>0</v>
      </c>
      <c r="C6" s="57"/>
      <c r="D6" s="57"/>
    </row>
    <row r="7" spans="1:5" x14ac:dyDescent="0.25">
      <c r="B7" s="57" t="s">
        <v>1</v>
      </c>
      <c r="C7" s="57"/>
      <c r="D7" s="57"/>
    </row>
    <row r="8" spans="1:5" x14ac:dyDescent="0.25">
      <c r="B8" s="57" t="s">
        <v>91</v>
      </c>
      <c r="C8" s="57"/>
      <c r="D8" s="57"/>
    </row>
    <row r="9" spans="1:5" x14ac:dyDescent="0.25">
      <c r="B9" s="57" t="s">
        <v>92</v>
      </c>
      <c r="C9" s="57"/>
      <c r="D9" s="57"/>
    </row>
    <row r="10" spans="1:5" x14ac:dyDescent="0.25">
      <c r="B10" s="57" t="s">
        <v>109</v>
      </c>
      <c r="C10" s="57"/>
      <c r="D10" s="57"/>
      <c r="E10" s="2"/>
    </row>
    <row r="12" spans="1:5" ht="15" customHeight="1" x14ac:dyDescent="0.25">
      <c r="A12" s="56" t="s">
        <v>90</v>
      </c>
      <c r="B12" s="56"/>
      <c r="C12" s="56"/>
    </row>
    <row r="13" spans="1:5" x14ac:dyDescent="0.25">
      <c r="C13" s="1"/>
      <c r="D13" s="1" t="s">
        <v>96</v>
      </c>
    </row>
    <row r="14" spans="1:5" ht="49.5" x14ac:dyDescent="0.25">
      <c r="A14" s="3" t="s">
        <v>2</v>
      </c>
      <c r="B14" s="4" t="s">
        <v>3</v>
      </c>
      <c r="C14" s="4" t="s">
        <v>89</v>
      </c>
      <c r="D14" s="4" t="s">
        <v>93</v>
      </c>
    </row>
    <row r="15" spans="1:5" ht="16.5" x14ac:dyDescent="0.25">
      <c r="A15" s="5" t="s">
        <v>4</v>
      </c>
      <c r="B15" s="6">
        <v>2</v>
      </c>
      <c r="C15" s="6">
        <v>3</v>
      </c>
      <c r="D15" s="7"/>
    </row>
    <row r="16" spans="1:5" ht="15.75" x14ac:dyDescent="0.25">
      <c r="A16" s="8" t="s">
        <v>5</v>
      </c>
      <c r="B16" s="9" t="s">
        <v>6</v>
      </c>
      <c r="C16" s="35">
        <f>C17+C19+C21+C25+C27+C28+C29+C30+C31+C32</f>
        <v>805621825</v>
      </c>
      <c r="D16" s="35">
        <f>D17+D19+D21+D25+D27+D28+D29+D30+D31+D32</f>
        <v>862483731</v>
      </c>
    </row>
    <row r="17" spans="1:4" ht="15.75" x14ac:dyDescent="0.25">
      <c r="A17" s="10" t="s">
        <v>7</v>
      </c>
      <c r="B17" s="11" t="s">
        <v>8</v>
      </c>
      <c r="C17" s="35">
        <f>C18</f>
        <v>567751034</v>
      </c>
      <c r="D17" s="35">
        <f>D18</f>
        <v>621408310</v>
      </c>
    </row>
    <row r="18" spans="1:4" ht="15.75" x14ac:dyDescent="0.25">
      <c r="A18" s="12" t="s">
        <v>9</v>
      </c>
      <c r="B18" s="13" t="s">
        <v>10</v>
      </c>
      <c r="C18" s="36">
        <v>567751034</v>
      </c>
      <c r="D18" s="36">
        <v>621408310</v>
      </c>
    </row>
    <row r="19" spans="1:4" ht="47.25" x14ac:dyDescent="0.25">
      <c r="A19" s="8" t="s">
        <v>11</v>
      </c>
      <c r="B19" s="11" t="s">
        <v>12</v>
      </c>
      <c r="C19" s="35">
        <f>C20</f>
        <v>28948291</v>
      </c>
      <c r="D19" s="35">
        <f>D20</f>
        <v>31071821</v>
      </c>
    </row>
    <row r="20" spans="1:4" ht="47.25" x14ac:dyDescent="0.25">
      <c r="A20" s="14" t="s">
        <v>13</v>
      </c>
      <c r="B20" s="13" t="s">
        <v>14</v>
      </c>
      <c r="C20" s="36">
        <v>28948291</v>
      </c>
      <c r="D20" s="36">
        <v>31071821</v>
      </c>
    </row>
    <row r="21" spans="1:4" ht="15.75" x14ac:dyDescent="0.25">
      <c r="A21" s="10" t="s">
        <v>15</v>
      </c>
      <c r="B21" s="11" t="s">
        <v>16</v>
      </c>
      <c r="C21" s="35">
        <f>C22+C23+C24</f>
        <v>72700000</v>
      </c>
      <c r="D21" s="35">
        <f>D22+D23+D24</f>
        <v>72700000</v>
      </c>
    </row>
    <row r="22" spans="1:4" ht="47.25" x14ac:dyDescent="0.25">
      <c r="A22" s="14" t="s">
        <v>69</v>
      </c>
      <c r="B22" s="15" t="s">
        <v>17</v>
      </c>
      <c r="C22" s="36">
        <v>70000000</v>
      </c>
      <c r="D22" s="36">
        <v>70000000</v>
      </c>
    </row>
    <row r="23" spans="1:4" ht="15.75" x14ac:dyDescent="0.25">
      <c r="A23" s="16" t="s">
        <v>70</v>
      </c>
      <c r="B23" s="18" t="s">
        <v>18</v>
      </c>
      <c r="C23" s="36">
        <v>0</v>
      </c>
      <c r="D23" s="36">
        <v>0</v>
      </c>
    </row>
    <row r="24" spans="1:4" ht="47.25" x14ac:dyDescent="0.25">
      <c r="A24" s="19" t="s">
        <v>20</v>
      </c>
      <c r="B24" s="17" t="s">
        <v>19</v>
      </c>
      <c r="C24" s="36">
        <v>2700000</v>
      </c>
      <c r="D24" s="36">
        <v>2700000</v>
      </c>
    </row>
    <row r="25" spans="1:4" ht="47.25" x14ac:dyDescent="0.25">
      <c r="A25" s="8" t="s">
        <v>21</v>
      </c>
      <c r="B25" s="20" t="s">
        <v>22</v>
      </c>
      <c r="C25" s="35">
        <f>C26</f>
        <v>95326300</v>
      </c>
      <c r="D25" s="35">
        <f>D26</f>
        <v>96271300</v>
      </c>
    </row>
    <row r="26" spans="1:4" ht="15.75" x14ac:dyDescent="0.25">
      <c r="A26" s="14" t="s">
        <v>23</v>
      </c>
      <c r="B26" s="21" t="s">
        <v>24</v>
      </c>
      <c r="C26" s="36">
        <v>95326300</v>
      </c>
      <c r="D26" s="36">
        <v>96271300</v>
      </c>
    </row>
    <row r="27" spans="1:4" ht="15.75" x14ac:dyDescent="0.25">
      <c r="A27" s="10" t="s">
        <v>25</v>
      </c>
      <c r="B27" s="11" t="s">
        <v>26</v>
      </c>
      <c r="C27" s="35">
        <v>6000000</v>
      </c>
      <c r="D27" s="35">
        <v>6000000</v>
      </c>
    </row>
    <row r="28" spans="1:4" ht="63" x14ac:dyDescent="0.25">
      <c r="A28" s="10" t="s">
        <v>27</v>
      </c>
      <c r="B28" s="11" t="s">
        <v>28</v>
      </c>
      <c r="C28" s="35">
        <v>15761800</v>
      </c>
      <c r="D28" s="35">
        <v>15761800</v>
      </c>
    </row>
    <row r="29" spans="1:4" ht="31.5" x14ac:dyDescent="0.25">
      <c r="A29" s="10" t="s">
        <v>29</v>
      </c>
      <c r="B29" s="11" t="s">
        <v>30</v>
      </c>
      <c r="C29" s="35">
        <v>2852700</v>
      </c>
      <c r="D29" s="35">
        <v>2988800</v>
      </c>
    </row>
    <row r="30" spans="1:4" ht="31.5" x14ac:dyDescent="0.25">
      <c r="A30" s="10" t="s">
        <v>31</v>
      </c>
      <c r="B30" s="11" t="s">
        <v>32</v>
      </c>
      <c r="C30" s="35">
        <v>11081700</v>
      </c>
      <c r="D30" s="35">
        <v>11081700</v>
      </c>
    </row>
    <row r="31" spans="1:4" ht="31.5" x14ac:dyDescent="0.25">
      <c r="A31" s="10" t="s">
        <v>33</v>
      </c>
      <c r="B31" s="11" t="s">
        <v>34</v>
      </c>
      <c r="C31" s="35">
        <v>4700000</v>
      </c>
      <c r="D31" s="35">
        <v>4700000</v>
      </c>
    </row>
    <row r="32" spans="1:4" ht="31.5" x14ac:dyDescent="0.25">
      <c r="A32" s="10" t="s">
        <v>35</v>
      </c>
      <c r="B32" s="11" t="s">
        <v>36</v>
      </c>
      <c r="C32" s="35">
        <v>500000</v>
      </c>
      <c r="D32" s="35">
        <v>500000</v>
      </c>
    </row>
    <row r="33" spans="1:6" ht="15.75" x14ac:dyDescent="0.25">
      <c r="A33" s="10" t="s">
        <v>37</v>
      </c>
      <c r="B33" s="9" t="s">
        <v>38</v>
      </c>
      <c r="C33" s="37">
        <f>C34</f>
        <v>1003135975.2299999</v>
      </c>
      <c r="D33" s="37">
        <f>D34</f>
        <v>1046694321.95</v>
      </c>
    </row>
    <row r="34" spans="1:6" ht="47.25" x14ac:dyDescent="0.25">
      <c r="A34" s="10" t="s">
        <v>39</v>
      </c>
      <c r="B34" s="11" t="s">
        <v>68</v>
      </c>
      <c r="C34" s="37">
        <f>C38+C45+C35+C58</f>
        <v>1003135975.2299999</v>
      </c>
      <c r="D34" s="37">
        <f>D38+D45+D35+D58</f>
        <v>1046694321.95</v>
      </c>
      <c r="E34" s="51"/>
      <c r="F34" s="51"/>
    </row>
    <row r="35" spans="1:6" ht="31.5" x14ac:dyDescent="0.25">
      <c r="A35" s="22" t="s">
        <v>71</v>
      </c>
      <c r="B35" s="23" t="s">
        <v>72</v>
      </c>
      <c r="C35" s="38">
        <f>SUM(C36:C37)</f>
        <v>97113674</v>
      </c>
      <c r="D35" s="38">
        <f>SUM(D36:D37)</f>
        <v>92773158</v>
      </c>
    </row>
    <row r="36" spans="1:6" ht="63" x14ac:dyDescent="0.25">
      <c r="A36" s="19" t="s">
        <v>73</v>
      </c>
      <c r="B36" s="24" t="s">
        <v>83</v>
      </c>
      <c r="C36" s="39">
        <v>90582161</v>
      </c>
      <c r="D36" s="39">
        <v>86241645</v>
      </c>
    </row>
    <row r="37" spans="1:6" ht="78.75" x14ac:dyDescent="0.25">
      <c r="A37" s="42" t="s">
        <v>94</v>
      </c>
      <c r="B37" s="43" t="s">
        <v>95</v>
      </c>
      <c r="C37" s="39">
        <v>6531513</v>
      </c>
      <c r="D37" s="39">
        <v>6531513</v>
      </c>
    </row>
    <row r="38" spans="1:6" ht="49.5" x14ac:dyDescent="0.25">
      <c r="A38" s="25" t="s">
        <v>40</v>
      </c>
      <c r="B38" s="26" t="s">
        <v>41</v>
      </c>
      <c r="C38" s="38">
        <f>SUM(C39:C44)</f>
        <v>164287814.13999999</v>
      </c>
      <c r="D38" s="38">
        <f>SUM(D39:D44)</f>
        <v>205360199.61000001</v>
      </c>
    </row>
    <row r="39" spans="1:6" ht="132" x14ac:dyDescent="0.25">
      <c r="A39" s="12" t="s">
        <v>74</v>
      </c>
      <c r="B39" s="32" t="s">
        <v>75</v>
      </c>
      <c r="C39" s="39">
        <v>28213603</v>
      </c>
      <c r="D39" s="39">
        <v>28548295</v>
      </c>
    </row>
    <row r="40" spans="1:6" ht="115.5" x14ac:dyDescent="0.25">
      <c r="A40" s="12" t="s">
        <v>77</v>
      </c>
      <c r="B40" s="30" t="s">
        <v>84</v>
      </c>
      <c r="C40" s="39">
        <v>13736152.289999999</v>
      </c>
      <c r="D40" s="39">
        <v>13116225</v>
      </c>
    </row>
    <row r="41" spans="1:6" ht="99" x14ac:dyDescent="0.25">
      <c r="A41" s="44" t="s">
        <v>97</v>
      </c>
      <c r="B41" s="45" t="s">
        <v>98</v>
      </c>
      <c r="C41" s="39">
        <v>1249240.71</v>
      </c>
      <c r="D41" s="39">
        <v>1250437.24</v>
      </c>
    </row>
    <row r="42" spans="1:6" ht="63" x14ac:dyDescent="0.25">
      <c r="A42" s="12" t="s">
        <v>99</v>
      </c>
      <c r="B42" s="17" t="s">
        <v>100</v>
      </c>
      <c r="C42" s="39">
        <v>8092684.8600000003</v>
      </c>
      <c r="D42" s="39">
        <v>7770083.9299999997</v>
      </c>
    </row>
    <row r="43" spans="1:6" ht="63" x14ac:dyDescent="0.25">
      <c r="A43" s="12" t="s">
        <v>42</v>
      </c>
      <c r="B43" s="17" t="s">
        <v>43</v>
      </c>
      <c r="C43" s="39">
        <v>21557092.949999999</v>
      </c>
      <c r="D43" s="39">
        <v>20937614.100000001</v>
      </c>
    </row>
    <row r="44" spans="1:6" ht="31.5" x14ac:dyDescent="0.25">
      <c r="A44" s="12" t="s">
        <v>45</v>
      </c>
      <c r="B44" s="17" t="s">
        <v>44</v>
      </c>
      <c r="C44" s="39">
        <v>91439040.329999998</v>
      </c>
      <c r="D44" s="39">
        <v>133737544.34</v>
      </c>
    </row>
    <row r="45" spans="1:6" ht="33" x14ac:dyDescent="0.25">
      <c r="A45" s="25" t="s">
        <v>46</v>
      </c>
      <c r="B45" s="26" t="s">
        <v>47</v>
      </c>
      <c r="C45" s="38">
        <f>SUM(C46:C57)</f>
        <v>703758672.65999997</v>
      </c>
      <c r="D45" s="38">
        <f>SUM(D46:D57)</f>
        <v>711602748.61000001</v>
      </c>
    </row>
    <row r="46" spans="1:6" ht="94.5" x14ac:dyDescent="0.25">
      <c r="A46" s="27" t="s">
        <v>53</v>
      </c>
      <c r="B46" s="24" t="s">
        <v>52</v>
      </c>
      <c r="C46" s="39">
        <v>2464410.75</v>
      </c>
      <c r="D46" s="39">
        <v>2554144.34</v>
      </c>
    </row>
    <row r="47" spans="1:6" ht="63" x14ac:dyDescent="0.25">
      <c r="A47" s="27" t="s">
        <v>54</v>
      </c>
      <c r="B47" s="28" t="s">
        <v>55</v>
      </c>
      <c r="C47" s="39">
        <v>18102530</v>
      </c>
      <c r="D47" s="39">
        <v>18738080</v>
      </c>
    </row>
    <row r="48" spans="1:6" ht="63" x14ac:dyDescent="0.25">
      <c r="A48" s="27" t="s">
        <v>48</v>
      </c>
      <c r="B48" s="17" t="s">
        <v>87</v>
      </c>
      <c r="C48" s="39">
        <v>594923105.61000001</v>
      </c>
      <c r="D48" s="39">
        <v>600078890.97000003</v>
      </c>
    </row>
    <row r="49" spans="1:4" ht="78.75" x14ac:dyDescent="0.25">
      <c r="A49" s="27" t="s">
        <v>57</v>
      </c>
      <c r="B49" s="24" t="s">
        <v>56</v>
      </c>
      <c r="C49" s="39">
        <v>41813400</v>
      </c>
      <c r="D49" s="39">
        <v>43485900</v>
      </c>
    </row>
    <row r="50" spans="1:4" ht="126" x14ac:dyDescent="0.25">
      <c r="A50" s="27" t="s">
        <v>58</v>
      </c>
      <c r="B50" s="28" t="s">
        <v>59</v>
      </c>
      <c r="C50" s="39">
        <v>3105900</v>
      </c>
      <c r="D50" s="39">
        <v>3105900</v>
      </c>
    </row>
    <row r="51" spans="1:4" ht="110.25" x14ac:dyDescent="0.25">
      <c r="A51" s="27" t="s">
        <v>61</v>
      </c>
      <c r="B51" s="24" t="s">
        <v>60</v>
      </c>
      <c r="C51" s="39">
        <v>21810600</v>
      </c>
      <c r="D51" s="39">
        <v>21810600</v>
      </c>
    </row>
    <row r="52" spans="1:4" ht="78.75" x14ac:dyDescent="0.25">
      <c r="A52" s="27" t="s">
        <v>51</v>
      </c>
      <c r="B52" s="17" t="s">
        <v>88</v>
      </c>
      <c r="C52" s="39">
        <v>3982500</v>
      </c>
      <c r="D52" s="39">
        <v>4122500</v>
      </c>
    </row>
    <row r="53" spans="1:4" ht="94.5" x14ac:dyDescent="0.25">
      <c r="A53" s="27" t="s">
        <v>50</v>
      </c>
      <c r="B53" s="17" t="s">
        <v>49</v>
      </c>
      <c r="C53" s="39">
        <v>21900</v>
      </c>
      <c r="D53" s="39">
        <v>1700</v>
      </c>
    </row>
    <row r="54" spans="1:4" ht="110.25" x14ac:dyDescent="0.25">
      <c r="A54" s="27" t="s">
        <v>101</v>
      </c>
      <c r="B54" s="17" t="s">
        <v>102</v>
      </c>
      <c r="C54" s="39">
        <v>2460158</v>
      </c>
      <c r="D54" s="39">
        <v>2558565</v>
      </c>
    </row>
    <row r="55" spans="1:4" ht="63" x14ac:dyDescent="0.25">
      <c r="A55" s="27" t="s">
        <v>64</v>
      </c>
      <c r="B55" s="24" t="s">
        <v>63</v>
      </c>
      <c r="C55" s="39">
        <v>12542172.300000001</v>
      </c>
      <c r="D55" s="39">
        <v>12542172.300000001</v>
      </c>
    </row>
    <row r="56" spans="1:4" ht="63" x14ac:dyDescent="0.25">
      <c r="A56" s="27" t="s">
        <v>65</v>
      </c>
      <c r="B56" s="17" t="s">
        <v>85</v>
      </c>
      <c r="C56" s="39">
        <v>2422200</v>
      </c>
      <c r="D56" s="39">
        <v>2494500</v>
      </c>
    </row>
    <row r="57" spans="1:4" ht="33" x14ac:dyDescent="0.25">
      <c r="A57" s="27" t="s">
        <v>67</v>
      </c>
      <c r="B57" s="17" t="s">
        <v>66</v>
      </c>
      <c r="C57" s="39">
        <v>109796</v>
      </c>
      <c r="D57" s="39">
        <v>109796</v>
      </c>
    </row>
    <row r="58" spans="1:4" ht="33" x14ac:dyDescent="0.25">
      <c r="A58" s="25" t="s">
        <v>78</v>
      </c>
      <c r="B58" s="26" t="s">
        <v>79</v>
      </c>
      <c r="C58" s="40">
        <f>SUM(C59:C63)</f>
        <v>37975814.43</v>
      </c>
      <c r="D58" s="40">
        <f>SUM(D59:D63)</f>
        <v>36958215.729999997</v>
      </c>
    </row>
    <row r="59" spans="1:4" ht="110.25" x14ac:dyDescent="0.25">
      <c r="A59" s="27" t="s">
        <v>80</v>
      </c>
      <c r="B59" s="31" t="s">
        <v>81</v>
      </c>
      <c r="C59" s="41">
        <v>1050000</v>
      </c>
      <c r="D59" s="41">
        <v>1050000</v>
      </c>
    </row>
    <row r="60" spans="1:4" ht="267.75" x14ac:dyDescent="0.25">
      <c r="A60" s="27" t="s">
        <v>103</v>
      </c>
      <c r="B60" s="46" t="s">
        <v>104</v>
      </c>
      <c r="C60" s="41">
        <v>723669.27</v>
      </c>
      <c r="D60" s="41">
        <v>723669.27</v>
      </c>
    </row>
    <row r="61" spans="1:4" ht="141.75" x14ac:dyDescent="0.25">
      <c r="A61" s="27" t="s">
        <v>105</v>
      </c>
      <c r="B61" s="47" t="s">
        <v>106</v>
      </c>
      <c r="C61" s="41">
        <v>1326845.1599999999</v>
      </c>
      <c r="D61" s="41">
        <v>1350846.46</v>
      </c>
    </row>
    <row r="62" spans="1:4" ht="126" x14ac:dyDescent="0.25">
      <c r="A62" s="48" t="s">
        <v>107</v>
      </c>
      <c r="B62" s="49" t="s">
        <v>108</v>
      </c>
      <c r="C62" s="41">
        <v>34654300</v>
      </c>
      <c r="D62" s="41">
        <v>33612700</v>
      </c>
    </row>
    <row r="63" spans="1:4" ht="47.25" x14ac:dyDescent="0.25">
      <c r="A63" s="33" t="s">
        <v>82</v>
      </c>
      <c r="B63" s="34" t="s">
        <v>86</v>
      </c>
      <c r="C63" s="39">
        <v>221000</v>
      </c>
      <c r="D63" s="39">
        <v>221000</v>
      </c>
    </row>
    <row r="64" spans="1:4" ht="15.75" x14ac:dyDescent="0.25">
      <c r="A64" s="54" t="s">
        <v>62</v>
      </c>
      <c r="B64" s="55"/>
      <c r="C64" s="39">
        <f>C16+C33</f>
        <v>1808757800.23</v>
      </c>
      <c r="D64" s="39">
        <f>D16+D33</f>
        <v>1909178052.95</v>
      </c>
    </row>
    <row r="65" spans="1:2" ht="15.75" x14ac:dyDescent="0.25">
      <c r="A65" s="29"/>
      <c r="B65" s="29"/>
    </row>
    <row r="66" spans="1:2" ht="15.75" x14ac:dyDescent="0.25">
      <c r="A66" s="29"/>
      <c r="B66" s="29"/>
    </row>
    <row r="67" spans="1:2" ht="15.75" x14ac:dyDescent="0.25">
      <c r="A67" s="29"/>
      <c r="B67" s="29"/>
    </row>
    <row r="68" spans="1:2" ht="15.75" x14ac:dyDescent="0.25">
      <c r="A68" s="29"/>
      <c r="B68" s="29"/>
    </row>
    <row r="69" spans="1:2" ht="15.75" x14ac:dyDescent="0.25">
      <c r="A69" s="29"/>
      <c r="B69" s="29"/>
    </row>
    <row r="70" spans="1:2" ht="15.75" x14ac:dyDescent="0.25">
      <c r="A70" s="29"/>
      <c r="B70" s="29"/>
    </row>
    <row r="71" spans="1:2" ht="15.75" x14ac:dyDescent="0.25">
      <c r="A71" s="29"/>
      <c r="B71" s="29"/>
    </row>
    <row r="72" spans="1:2" ht="15.75" x14ac:dyDescent="0.25">
      <c r="A72" s="29"/>
      <c r="B72" s="29"/>
    </row>
    <row r="73" spans="1:2" ht="15.75" x14ac:dyDescent="0.25">
      <c r="A73" s="29"/>
      <c r="B73" s="29"/>
    </row>
    <row r="74" spans="1:2" ht="15.75" x14ac:dyDescent="0.25">
      <c r="A74" s="29"/>
      <c r="B74" s="29"/>
    </row>
    <row r="75" spans="1:2" ht="15.75" x14ac:dyDescent="0.25">
      <c r="A75" s="29"/>
      <c r="B75" s="29"/>
    </row>
    <row r="76" spans="1:2" ht="15.75" x14ac:dyDescent="0.25">
      <c r="A76" s="29"/>
      <c r="B76" s="29"/>
    </row>
    <row r="77" spans="1:2" ht="15.75" x14ac:dyDescent="0.25">
      <c r="A77" s="29"/>
      <c r="B77" s="29"/>
    </row>
    <row r="78" spans="1:2" ht="15.75" x14ac:dyDescent="0.25">
      <c r="A78" s="29"/>
      <c r="B78" s="29"/>
    </row>
    <row r="79" spans="1:2" ht="15.75" x14ac:dyDescent="0.25">
      <c r="A79" s="29"/>
      <c r="B79" s="29"/>
    </row>
    <row r="80" spans="1:2" ht="15.75" x14ac:dyDescent="0.25">
      <c r="A80" s="29"/>
      <c r="B80" s="29"/>
    </row>
    <row r="81" spans="1:2" ht="15.75" x14ac:dyDescent="0.25">
      <c r="A81" s="29"/>
      <c r="B81" s="29"/>
    </row>
    <row r="82" spans="1:2" ht="15.75" x14ac:dyDescent="0.25">
      <c r="A82" s="29"/>
      <c r="B82" s="29"/>
    </row>
    <row r="83" spans="1:2" ht="15.75" x14ac:dyDescent="0.25">
      <c r="A83" s="29"/>
      <c r="B83" s="29"/>
    </row>
  </sheetData>
  <mergeCells count="10">
    <mergeCell ref="C2:D2"/>
    <mergeCell ref="C4:D4"/>
    <mergeCell ref="A64:B64"/>
    <mergeCell ref="A12:C12"/>
    <mergeCell ref="B6:D6"/>
    <mergeCell ref="B7:D7"/>
    <mergeCell ref="B8:D8"/>
    <mergeCell ref="B9:D9"/>
    <mergeCell ref="B10:D10"/>
    <mergeCell ref="C3:D3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BA36C-16B2-4C2D-AC39-FEBF9173974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Лист4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Иван Гусельщиков</cp:lastModifiedBy>
  <cp:lastPrinted>2026-01-22T12:04:30Z</cp:lastPrinted>
  <dcterms:created xsi:type="dcterms:W3CDTF">2018-11-13T03:27:49Z</dcterms:created>
  <dcterms:modified xsi:type="dcterms:W3CDTF">2026-01-28T08:41:29Z</dcterms:modified>
</cp:coreProperties>
</file>